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H196" s="1"/>
  <c r="G13"/>
  <c r="G24" s="1"/>
  <c r="F13"/>
  <c r="F24" s="1"/>
  <c r="F196" s="1"/>
  <c r="I196" l="1"/>
  <c r="G196"/>
  <c r="L196"/>
</calcChain>
</file>

<file path=xl/sharedStrings.xml><?xml version="1.0" encoding="utf-8"?>
<sst xmlns="http://schemas.openxmlformats.org/spreadsheetml/2006/main" count="196" uniqueCount="52">
  <si>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</si>
  <si>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</si>
  <si>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</si>
  <si>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</si>
  <si>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</si>
  <si>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</si>
  <si>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</si>
  <si>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</si>
  <si>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</si>
  <si>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</si>
  <si>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</si>
  <si>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</si>
  <si>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</si>
  <si>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</si>
  <si>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</si>
  <si>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</si>
  <si>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</si>
  <si>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</si>
  <si>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</si>
  <si>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</si>
  <si>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</si>
  <si>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</si>
  <si>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</si>
  <si>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</si>
  <si>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</si>
  <si>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</si>
  <si>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</si>
  <si>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</si>
  <si>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</si>
  <si>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</si>
  <si>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</si>
  <si>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</si>
  <si>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</si>
  <si>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</si>
  <si>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</si>
  <si>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</si>
  <si>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</si>
  <si>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</si>
  <si>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</si>
  <si>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Картофельное пюре </t>
  </si>
  <si>
    <t>54-11г</t>
  </si>
  <si>
    <t>Шницель из курицы</t>
  </si>
  <si>
    <t>54-24м</t>
  </si>
  <si>
    <t>Винигрет</t>
  </si>
  <si>
    <t>54-16з</t>
  </si>
  <si>
    <t>Пшеничный</t>
  </si>
  <si>
    <t>Компот</t>
  </si>
  <si>
    <t>54-1хн</t>
  </si>
  <si>
    <t>Печенье</t>
  </si>
  <si>
    <t>Сотникова Наталья Валерьевна</t>
  </si>
  <si>
    <t>и.о. директора</t>
  </si>
  <si>
    <t>МБОУ "Павлопольский УВК "Школа-ДОУ"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</si>
</sst>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51</v>
      </c>
      <c r="D1" s="52"/>
      <c r="E1" s="52"/>
      <c r="F1" s="12" t="s">
        <v>16</v>
      </c>
      <c r="G1" s="2" t="s">
        <v>17</v>
      </c>
      <c r="H1" s="53" t="s">
        <v>50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2" t="s">
        <v>39</v>
      </c>
      <c r="F82" s="43">
        <v>150</v>
      </c>
      <c r="G82" s="43">
        <v>3.1</v>
      </c>
      <c r="H82" s="43">
        <v>6</v>
      </c>
      <c r="I82" s="43">
        <v>19.7</v>
      </c>
      <c r="J82" s="43">
        <v>145.80000000000001</v>
      </c>
      <c r="K82" s="44" t="s">
        <v>40</v>
      </c>
      <c r="L82" s="43">
        <v>9.7799999999999994</v>
      </c>
    </row>
    <row r="83" spans="1:12" ht="15">
      <c r="A83" s="23"/>
      <c r="B83" s="15"/>
      <c r="C83" s="11"/>
      <c r="D83" s="6"/>
      <c r="E83" s="42" t="s">
        <v>41</v>
      </c>
      <c r="F83" s="43">
        <v>75</v>
      </c>
      <c r="G83" s="43">
        <v>14.4</v>
      </c>
      <c r="H83" s="43">
        <v>3.2</v>
      </c>
      <c r="I83" s="43">
        <v>10.1</v>
      </c>
      <c r="J83" s="43">
        <v>126.4</v>
      </c>
      <c r="K83" s="44" t="s">
        <v>42</v>
      </c>
      <c r="L83" s="43">
        <v>23</v>
      </c>
    </row>
    <row r="84" spans="1:12" ht="15">
      <c r="A84" s="23"/>
      <c r="B84" s="15"/>
      <c r="C84" s="11"/>
      <c r="D84" s="7"/>
      <c r="E84" s="42" t="s">
        <v>43</v>
      </c>
      <c r="F84" s="43">
        <v>60</v>
      </c>
      <c r="G84" s="43">
        <v>6</v>
      </c>
      <c r="H84" s="43">
        <v>5.3</v>
      </c>
      <c r="I84" s="43">
        <v>4.0999999999999996</v>
      </c>
      <c r="J84" s="43">
        <v>67.099999999999994</v>
      </c>
      <c r="K84" s="44" t="s">
        <v>44</v>
      </c>
      <c r="L84" s="43">
        <v>6.21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/>
      <c r="L85" s="43">
        <v>2.34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46</v>
      </c>
      <c r="F87" s="43">
        <v>200</v>
      </c>
      <c r="G87" s="43">
        <v>0.5</v>
      </c>
      <c r="H87" s="43">
        <v>0</v>
      </c>
      <c r="I87" s="43">
        <v>19.8</v>
      </c>
      <c r="J87" s="43">
        <v>81</v>
      </c>
      <c r="K87" s="44" t="s">
        <v>47</v>
      </c>
      <c r="L87" s="43">
        <v>5.85</v>
      </c>
    </row>
    <row r="88" spans="1:12" ht="15">
      <c r="A88" s="23"/>
      <c r="B88" s="15"/>
      <c r="C88" s="11"/>
      <c r="D88" s="6"/>
      <c r="E88" s="42" t="s">
        <v>48</v>
      </c>
      <c r="F88" s="43">
        <v>30</v>
      </c>
      <c r="G88" s="43">
        <v>1.2</v>
      </c>
      <c r="H88" s="43">
        <v>1.65</v>
      </c>
      <c r="I88" s="43">
        <v>10.5</v>
      </c>
      <c r="J88" s="43">
        <v>123</v>
      </c>
      <c r="K88" s="44"/>
      <c r="L88" s="43">
        <v>5.55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>SUM(G82:G88)</f>
        <v>28.599999999999998</v>
      </c>
      <c r="H89" s="19">
        <f>SUM(H82:H88)</f>
        <v>16.55</v>
      </c>
      <c r="I89" s="19">
        <f>SUM(I82:I88)</f>
        <v>86.3</v>
      </c>
      <c r="J89" s="19">
        <f>SUM(J82:J88)</f>
        <v>648.80000000000007</v>
      </c>
      <c r="K89" s="25"/>
      <c r="L89" s="19">
        <f>SUM(L82:L88)</f>
        <v>52.73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560</v>
      </c>
      <c r="G100" s="32">
        <f t="shared" ref="G100" si="46">G89+G99</f>
        <v>28.599999999999998</v>
      </c>
      <c r="H100" s="32">
        <f t="shared" ref="H100" si="47">H89+H99</f>
        <v>16.55</v>
      </c>
      <c r="I100" s="32">
        <f t="shared" ref="I100" si="48">I89+I99</f>
        <v>86.3</v>
      </c>
      <c r="J100" s="32">
        <f t="shared" ref="J100:L100" si="49">J89+J99</f>
        <v>648.80000000000007</v>
      </c>
      <c r="K100" s="32"/>
      <c r="L100" s="32">
        <f t="shared" si="49"/>
        <v>52.73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4">G108+G118</f>
        <v>0</v>
      </c>
      <c r="H119" s="32">
        <f t="shared" ref="H119" si="55">H108+H118</f>
        <v>0</v>
      </c>
      <c r="I119" s="32">
        <f t="shared" ref="I119" si="56">I108+I118</f>
        <v>0</v>
      </c>
      <c r="J119" s="32">
        <f t="shared" ref="J119:L119" si="57">J108+J118</f>
        <v>0</v>
      </c>
      <c r="K119" s="32"/>
      <c r="L119" s="32">
        <f t="shared" si="57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2">G127+G137</f>
        <v>0</v>
      </c>
      <c r="H138" s="32">
        <f t="shared" ref="H138" si="63">H127+H137</f>
        <v>0</v>
      </c>
      <c r="I138" s="32">
        <f t="shared" ref="I138" si="64">I127+I137</f>
        <v>0</v>
      </c>
      <c r="J138" s="32">
        <f t="shared" ref="J138:L138" si="65">J127+J137</f>
        <v>0</v>
      </c>
      <c r="K138" s="32"/>
      <c r="L138" s="32">
        <f t="shared" si="65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0">G146+G156</f>
        <v>0</v>
      </c>
      <c r="H157" s="32">
        <f t="shared" ref="H157" si="71">H146+H156</f>
        <v>0</v>
      </c>
      <c r="I157" s="32">
        <f t="shared" ref="I157" si="72">I146+I156</f>
        <v>0</v>
      </c>
      <c r="J157" s="32">
        <f t="shared" ref="J157:L157" si="73">J146+J156</f>
        <v>0</v>
      </c>
      <c r="K157" s="32"/>
      <c r="L157" s="32">
        <f t="shared" si="73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78">G165+G175</f>
        <v>0</v>
      </c>
      <c r="H176" s="32">
        <f t="shared" ref="H176" si="79">H165+H175</f>
        <v>0</v>
      </c>
      <c r="I176" s="32">
        <f t="shared" ref="I176" si="80">I165+I175</f>
        <v>0</v>
      </c>
      <c r="J176" s="32">
        <f t="shared" ref="J176:L176" si="81">J165+J175</f>
        <v>0</v>
      </c>
      <c r="K176" s="32"/>
      <c r="L176" s="32">
        <f t="shared" si="81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86">G184+G194</f>
        <v>0</v>
      </c>
      <c r="H195" s="32">
        <f t="shared" ref="H195" si="87">H184+H194</f>
        <v>0</v>
      </c>
      <c r="I195" s="32">
        <f t="shared" ref="I195" si="88">I184+I194</f>
        <v>0</v>
      </c>
      <c r="J195" s="32">
        <f t="shared" ref="J195:L195" si="89">J184+J194</f>
        <v>0</v>
      </c>
      <c r="K195" s="32"/>
      <c r="L195" s="32">
        <f t="shared" si="89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>(G24+G43+G62+G81+G100+G119+G138+G157+G176+G195)/(IF(G24=0,0,1)+IF(G43=0,0,1)+IF(G62=0,0,1)+IF(G81=0,0,1)+IF(G100=0,0,1)+IF(G119=0,0,1)+IF(G138=0,0,1)+IF(G157=0,0,1)+IF(G176=0,0,1)+IF(G195=0,0,1))</f>
        <v>28.599999999999998</v>
      </c>
      <c r="H196" s="34">
        <f>(H24+H43+H62+H81+H100+H119+H138+H157+H176+H195)/(IF(H24=0,0,1)+IF(H43=0,0,1)+IF(H62=0,0,1)+IF(H81=0,0,1)+IF(H100=0,0,1)+IF(H119=0,0,1)+IF(H138=0,0,1)+IF(H157=0,0,1)+IF(H176=0,0,1)+IF(H195=0,0,1))</f>
        <v>16.55</v>
      </c>
      <c r="I196" s="34">
        <f>(I24+I43+I62+I81+I100+I119+I138+I157+I176+I195)/(IF(I24=0,0,1)+IF(I43=0,0,1)+IF(I62=0,0,1)+IF(I81=0,0,1)+IF(I100=0,0,1)+IF(I119=0,0,1)+IF(I138=0,0,1)+IF(I157=0,0,1)+IF(I176=0,0,1)+IF(I195=0,0,1))</f>
        <v>86.3</v>
      </c>
      <c r="J196" s="34">
        <f>(J24+J43+J62+J81+J100+J119+J138+J157+J176+J195)/(IF(J24=0,0,1)+IF(J43=0,0,1)+IF(J62=0,0,1)+IF(J81=0,0,1)+IF(J100=0,0,1)+IF(J119=0,0,1)+IF(J138=0,0,1)+IF(J157=0,0,1)+IF(J176=0,0,1)+IF(J195=0,0,1))</f>
        <v>648.80000000000007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52.73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2023-11-16T10:18:19Z</dcterms:modified>
</cp:coreProperties>
</file>