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7" s="1"/>
  <c r="I13"/>
  <c r="I24" s="1"/>
  <c r="I197" s="1"/>
  <c r="H13"/>
  <c r="H24" s="1"/>
  <c r="H197" s="1"/>
  <c r="G13"/>
  <c r="G24" s="1"/>
  <c r="G197" s="1"/>
  <c r="F13"/>
  <c r="F24" s="1"/>
  <c r="F197" s="1"/>
  <c r="L197" l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<sst xmlns="http://schemas.openxmlformats.org/spreadsheetml/2006/main" count="198" uniqueCount="53">
  <si>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</si>
  <si>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</si>
  <si>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</si>
  <si>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</si>
  <si>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</si>
  <si>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</si>
  <si>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</si>
  <si>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</si>
  <si>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</si>
  <si>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</si>
  <si>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</si>
  <si>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</si>
  <si>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</si>
  <si>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</si>
  <si>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</si>
  <si>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</si>
  <si>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</si>
  <si>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</si>
  <si>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</si>
  <si>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</si>
  <si>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</si>
  <si>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</si>
  <si>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</si>
  <si>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</si>
  <si>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</si>
  <si>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</si>
  <si>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</si>
  <si>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</si>
  <si>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</si>
  <si>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</si>
  <si>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</si>
  <si>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</si>
  <si>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</si>
  <si>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</si>
  <si>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</si>
  <si>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</si>
  <si>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</si>
  <si>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</si>
  <si>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</si>
  <si>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Сотникова Наталья Валерьевна</t>
  </si>
  <si>
    <t>МБОУ "Павлопольский УВК "Школа - ДОУ"</t>
  </si>
  <si>
    <t xml:space="preserve">Картофельное пюре </t>
  </si>
  <si>
    <t>54-11г</t>
  </si>
  <si>
    <t>Шницель из курицы</t>
  </si>
  <si>
    <t>,3,2</t>
  </si>
  <si>
    <t>54-24м</t>
  </si>
  <si>
    <t>Винегрет</t>
  </si>
  <si>
    <t>4,,1</t>
  </si>
  <si>
    <t>54-16з</t>
  </si>
  <si>
    <t>Пшеничный</t>
  </si>
  <si>
    <t>Компот</t>
  </si>
  <si>
    <t>54-1хн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</si>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</sst>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M87" sqref="M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150</v>
      </c>
      <c r="G82" s="40">
        <v>3.1</v>
      </c>
      <c r="H82" s="40">
        <v>6</v>
      </c>
      <c r="I82" s="40">
        <v>19.7</v>
      </c>
      <c r="J82" s="40">
        <v>145.80000000000001</v>
      </c>
      <c r="K82" s="41" t="s">
        <v>42</v>
      </c>
      <c r="L82" s="40">
        <v>9.7799999999999994</v>
      </c>
    </row>
    <row r="83" spans="1:12" ht="15">
      <c r="A83" s="23"/>
      <c r="B83" s="15"/>
      <c r="C83" s="11"/>
      <c r="D83" s="6"/>
      <c r="E83" s="42" t="s">
        <v>43</v>
      </c>
      <c r="F83" s="43">
        <v>75</v>
      </c>
      <c r="G83" s="43">
        <v>14.4</v>
      </c>
      <c r="H83" s="43" t="s">
        <v>44</v>
      </c>
      <c r="I83" s="43">
        <v>10.1</v>
      </c>
      <c r="J83" s="43">
        <v>126.4</v>
      </c>
      <c r="K83" s="44" t="s">
        <v>45</v>
      </c>
      <c r="L83" s="43">
        <v>23</v>
      </c>
    </row>
    <row r="84" spans="1:12" ht="15">
      <c r="A84" s="23"/>
      <c r="B84" s="15"/>
      <c r="C84" s="11"/>
      <c r="D84" s="6"/>
      <c r="E84" s="42" t="s">
        <v>46</v>
      </c>
      <c r="F84" s="43">
        <v>60</v>
      </c>
      <c r="G84" s="43">
        <v>0.6</v>
      </c>
      <c r="H84" s="43">
        <v>5.3</v>
      </c>
      <c r="I84" s="43" t="s">
        <v>47</v>
      </c>
      <c r="J84" s="43">
        <v>67.099999999999994</v>
      </c>
      <c r="K84" s="44" t="s">
        <v>48</v>
      </c>
      <c r="L84" s="43">
        <v>6.21</v>
      </c>
    </row>
    <row r="85" spans="1:12" ht="15">
      <c r="A85" s="23"/>
      <c r="B85" s="15"/>
      <c r="C85" s="11"/>
      <c r="D85" s="7" t="s">
        <v>22</v>
      </c>
      <c r="E85" s="42" t="s">
        <v>50</v>
      </c>
      <c r="F85" s="43">
        <v>200</v>
      </c>
      <c r="G85" s="43">
        <v>0.5</v>
      </c>
      <c r="H85" s="43">
        <v>0</v>
      </c>
      <c r="I85" s="43">
        <v>19.8</v>
      </c>
      <c r="J85" s="43">
        <v>81</v>
      </c>
      <c r="K85" s="44" t="s">
        <v>51</v>
      </c>
      <c r="L85" s="43">
        <v>5.85</v>
      </c>
    </row>
    <row r="86" spans="1:12" ht="15">
      <c r="A86" s="23"/>
      <c r="B86" s="15"/>
      <c r="C86" s="11"/>
      <c r="D86" s="7" t="s">
        <v>23</v>
      </c>
      <c r="E86" s="42" t="s">
        <v>49</v>
      </c>
      <c r="F86" s="43">
        <v>45</v>
      </c>
      <c r="G86" s="43">
        <v>3.4</v>
      </c>
      <c r="H86" s="43">
        <v>0.4</v>
      </c>
      <c r="I86" s="43">
        <v>22.1</v>
      </c>
      <c r="J86" s="43">
        <v>105.5</v>
      </c>
      <c r="K86" s="44"/>
      <c r="L86" s="43">
        <v>2.34</v>
      </c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52</v>
      </c>
      <c r="F88" s="43">
        <v>15</v>
      </c>
      <c r="G88" s="43">
        <v>1.2</v>
      </c>
      <c r="H88" s="43">
        <v>1.65</v>
      </c>
      <c r="I88" s="43">
        <v>10.5</v>
      </c>
      <c r="J88" s="43">
        <v>123</v>
      </c>
      <c r="K88" s="44"/>
      <c r="L88" s="43">
        <v>2.78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SUM(F82:F89)</f>
        <v>545</v>
      </c>
      <c r="G90" s="19">
        <f t="shared" ref="G90" si="42">SUM(G82:G89)</f>
        <v>23.2</v>
      </c>
      <c r="H90" s="19">
        <f t="shared" ref="H90" si="43">SUM(H82:H89)</f>
        <v>13.350000000000001</v>
      </c>
      <c r="I90" s="19">
        <f t="shared" ref="I90" si="44">SUM(I82:I89)</f>
        <v>82.199999999999989</v>
      </c>
      <c r="J90" s="19">
        <f t="shared" ref="J90:L90" si="45">SUM(J82:J89)</f>
        <v>648.80000000000007</v>
      </c>
      <c r="K90" s="25"/>
      <c r="L90" s="19">
        <f t="shared" si="45"/>
        <v>49.960000000000008</v>
      </c>
    </row>
    <row r="91" spans="1:12" ht="15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A82</f>
        <v>1</v>
      </c>
      <c r="B101" s="30">
        <f>B82</f>
        <v>5</v>
      </c>
      <c r="C101" s="54" t="s">
        <v>4</v>
      </c>
      <c r="D101" s="55"/>
      <c r="E101" s="31"/>
      <c r="F101" s="32">
        <f>F90+F100</f>
        <v>545</v>
      </c>
      <c r="G101" s="32">
        <f t="shared" ref="G101" si="50">G90+G100</f>
        <v>23.2</v>
      </c>
      <c r="H101" s="32">
        <f t="shared" ref="H101" si="51">H90+H100</f>
        <v>13.350000000000001</v>
      </c>
      <c r="I101" s="32">
        <f t="shared" ref="I101" si="52">I90+I100</f>
        <v>82.199999999999989</v>
      </c>
      <c r="J101" s="32">
        <f t="shared" ref="J101:L101" si="53">J90+J100</f>
        <v>648.80000000000007</v>
      </c>
      <c r="K101" s="32"/>
      <c r="L101" s="32">
        <f t="shared" si="53"/>
        <v>49.960000000000008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(F24+F43+F62+F81+F101+F120+F139+F158+F177+F196)/(IF(F24=0,0,1)+IF(F43=0,0,1)+IF(F62=0,0,1)+IF(F81=0,0,1)+IF(F101=0,0,1)+IF(F120=0,0,1)+IF(F139=0,0,1)+IF(F158=0,0,1)+IF(F177=0,0,1)+IF(F196=0,0,1))</f>
        <v>545</v>
      </c>
      <c r="G197" s="34">
        <f t="shared" ref="G197:J197" si="94">(G24+G43+G62+G81+G101+G120+G139+G158+G177+G196)/(IF(G24=0,0,1)+IF(G43=0,0,1)+IF(G62=0,0,1)+IF(G81=0,0,1)+IF(G101=0,0,1)+IF(G120=0,0,1)+IF(G139=0,0,1)+IF(G158=0,0,1)+IF(G177=0,0,1)+IF(G196=0,0,1))</f>
        <v>23.2</v>
      </c>
      <c r="H197" s="34">
        <f t="shared" si="94"/>
        <v>13.350000000000001</v>
      </c>
      <c r="I197" s="34">
        <f t="shared" si="94"/>
        <v>82.199999999999989</v>
      </c>
      <c r="J197" s="34">
        <f t="shared" si="94"/>
        <v>648.80000000000007</v>
      </c>
      <c r="K197" s="34"/>
      <c r="L197" s="34">
        <f t="shared" ref="L197" si="95">(L24+L43+L62+L81+L101+L120+L139+L158+L177+L196)/(IF(L24=0,0,1)+IF(L43=0,0,1)+IF(L62=0,0,1)+IF(L81=0,0,1)+IF(L101=0,0,1)+IF(L120=0,0,1)+IF(L139=0,0,1)+IF(L158=0,0,1)+IF(L177=0,0,1)+IF(L196=0,0,1))</f>
        <v>49.960000000000008</v>
      </c>
    </row>
  </sheetData>
  <mergeCells count="14">
    <mergeCell ref="C81:D81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2023-10-19T06:09:51Z</dcterms:modified>
</cp:coreProperties>
</file>