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2026D00-0FF6-43E0-AC9D-AD3B7538D0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6" i="1" l="1"/>
  <c r="B196" i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7" i="1" l="1"/>
  <c r="L197" i="1"/>
  <c r="J197" i="1"/>
  <c r="I197" i="1"/>
  <c r="H197" i="1"/>
  <c r="G197" i="1"/>
</calcChain>
</file>

<file path=xl/sharedStrings.xml><?xml version="1.0" encoding="utf-8"?>
<sst xmlns="http://schemas.openxmlformats.org/spreadsheetml/2006/main" count="203" uniqueCount="57">
  <si>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</si>
  <si>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</si>
  <si>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</si>
  <si>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</si>
  <si>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</si>
  <si>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</si>
  <si>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</si>
  <si>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</si>
  <si>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</si>
  <si>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</si>
  <si>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</si>
  <si>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</si>
  <si>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</si>
  <si>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</si>
  <si>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</si>
  <si>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</si>
  <si>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</si>
  <si>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</si>
  <si>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</si>
  <si>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</si>
  <si>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</si>
  <si>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</si>
  <si>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</si>
  <si>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</si>
  <si>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</si>
  <si>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</si>
  <si>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</si>
  <si>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</si>
  <si>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</si>
  <si>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</si>
  <si>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</si>
  <si>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</si>
  <si>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</si>
  <si>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</si>
  <si>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</si>
  <si>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</si>
  <si>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</si>
  <si>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</si>
  <si>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</si>
  <si>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отварной</t>
  </si>
  <si>
    <t>54-6г</t>
  </si>
  <si>
    <t>Рыба тушеная в томате с оващами</t>
  </si>
  <si>
    <t>54-11р</t>
  </si>
  <si>
    <t>Хлеб пшеничный</t>
  </si>
  <si>
    <t>Яблоко</t>
  </si>
  <si>
    <t>Сок фруктовый</t>
  </si>
  <si>
    <t>Салат из отварной свеклы</t>
  </si>
  <si>
    <t>54-13з</t>
  </si>
  <si>
    <t>Сотникова Наталья Валерьевна</t>
  </si>
  <si>
    <t>и.о.директора</t>
  </si>
  <si>
    <t>МБОУ"Павлопольский УВК "Школа-ДОУ"</t>
  </si>
  <si>
    <t>пшеничный</t>
  </si>
  <si>
    <t>Рыба тушеная в томате с овощами</t>
  </si>
  <si>
    <t>Картофельное пюре</t>
  </si>
  <si>
    <t>54-11г</t>
  </si>
  <si>
    <t>Помидор консервированный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</si>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</sst>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N100" sqref="N1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50</v>
      </c>
      <c r="D1" s="55"/>
      <c r="E1" s="55"/>
      <c r="F1" s="12" t="s">
        <v>16</v>
      </c>
      <c r="G1" s="2" t="s">
        <v>17</v>
      </c>
      <c r="H1" s="56" t="s">
        <v>49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70</v>
      </c>
      <c r="G101" s="40">
        <v>9.6</v>
      </c>
      <c r="H101" s="40">
        <v>5.2</v>
      </c>
      <c r="I101" s="40">
        <v>4.0999999999999996</v>
      </c>
      <c r="J101" s="40">
        <v>101.7</v>
      </c>
      <c r="K101" s="41" t="s">
        <v>42</v>
      </c>
      <c r="L101" s="40">
        <v>25.27</v>
      </c>
    </row>
    <row r="102" spans="1:12" ht="14.4" x14ac:dyDescent="0.3">
      <c r="A102" s="23"/>
      <c r="B102" s="15"/>
      <c r="C102" s="11"/>
      <c r="D102" s="6"/>
      <c r="E102" s="42" t="s">
        <v>53</v>
      </c>
      <c r="F102" s="43">
        <v>150</v>
      </c>
      <c r="G102" s="43">
        <v>3.1</v>
      </c>
      <c r="H102" s="43">
        <v>6</v>
      </c>
      <c r="I102" s="43">
        <v>19.7</v>
      </c>
      <c r="J102" s="43">
        <v>145.80000000000001</v>
      </c>
      <c r="K102" s="44" t="s">
        <v>54</v>
      </c>
      <c r="L102" s="43">
        <v>9.7799999999999994</v>
      </c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51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/>
      <c r="L104" s="43">
        <v>2.34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55</v>
      </c>
      <c r="F106" s="43">
        <v>75</v>
      </c>
      <c r="G106" s="43">
        <v>1.2</v>
      </c>
      <c r="H106" s="43">
        <v>5.3</v>
      </c>
      <c r="I106" s="43">
        <v>0.2</v>
      </c>
      <c r="J106" s="43">
        <v>23.3</v>
      </c>
      <c r="K106" s="44"/>
      <c r="L106" s="43">
        <v>12.75</v>
      </c>
    </row>
    <row r="107" spans="1:12" ht="14.4" x14ac:dyDescent="0.3">
      <c r="A107" s="23"/>
      <c r="B107" s="15"/>
      <c r="C107" s="11"/>
      <c r="D107" s="6"/>
      <c r="E107" s="42" t="s">
        <v>56</v>
      </c>
      <c r="F107" s="43">
        <v>200</v>
      </c>
      <c r="G107" s="43">
        <v>0.4</v>
      </c>
      <c r="H107" s="43">
        <v>0</v>
      </c>
      <c r="I107" s="43">
        <v>15</v>
      </c>
      <c r="J107" s="43">
        <v>60</v>
      </c>
      <c r="K107" s="44"/>
      <c r="L107" s="43">
        <v>19.399999999999999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17.699999999999996</v>
      </c>
      <c r="H108" s="19">
        <f t="shared" si="54"/>
        <v>16.899999999999999</v>
      </c>
      <c r="I108" s="19">
        <f t="shared" si="54"/>
        <v>61.1</v>
      </c>
      <c r="J108" s="19">
        <f t="shared" si="54"/>
        <v>436.3</v>
      </c>
      <c r="K108" s="25"/>
      <c r="L108" s="19">
        <f t="shared" ref="L108" si="55">SUM(L101:L107)</f>
        <v>69.539999999999992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17.699999999999996</v>
      </c>
      <c r="H119" s="32">
        <f t="shared" ref="H119" si="59">H108+H118</f>
        <v>16.899999999999999</v>
      </c>
      <c r="I119" s="32">
        <f t="shared" ref="I119" si="60">I108+I118</f>
        <v>61.1</v>
      </c>
      <c r="J119" s="32">
        <f t="shared" ref="J119:L119" si="61">J108+J118</f>
        <v>436.3</v>
      </c>
      <c r="K119" s="32"/>
      <c r="L119" s="32">
        <f t="shared" si="61"/>
        <v>69.539999999999992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150</v>
      </c>
      <c r="G158" s="40">
        <v>3.6</v>
      </c>
      <c r="H158" s="40">
        <v>5.4</v>
      </c>
      <c r="I158" s="40">
        <v>36.4</v>
      </c>
      <c r="J158" s="40">
        <v>208.7</v>
      </c>
      <c r="K158" s="41" t="s">
        <v>40</v>
      </c>
      <c r="L158" s="40">
        <v>8.27</v>
      </c>
    </row>
    <row r="159" spans="1:12" ht="14.4" x14ac:dyDescent="0.3">
      <c r="A159" s="23"/>
      <c r="B159" s="15"/>
      <c r="C159" s="11"/>
      <c r="D159" s="6"/>
      <c r="E159" s="42" t="s">
        <v>41</v>
      </c>
      <c r="F159" s="43">
        <v>70</v>
      </c>
      <c r="G159" s="43">
        <v>9.6</v>
      </c>
      <c r="H159" s="43">
        <v>5.2</v>
      </c>
      <c r="I159" s="43">
        <v>4.0999999999999996</v>
      </c>
      <c r="J159" s="43">
        <v>101.7</v>
      </c>
      <c r="K159" s="44" t="s">
        <v>42</v>
      </c>
      <c r="L159" s="43">
        <v>25.27</v>
      </c>
    </row>
    <row r="160" spans="1:12" ht="14.4" x14ac:dyDescent="0.3">
      <c r="A160" s="23"/>
      <c r="B160" s="15"/>
      <c r="C160" s="11"/>
      <c r="D160" s="6"/>
      <c r="E160" s="42" t="s">
        <v>46</v>
      </c>
      <c r="F160" s="43">
        <v>60</v>
      </c>
      <c r="G160" s="43">
        <v>0.8</v>
      </c>
      <c r="H160" s="43">
        <v>2.7</v>
      </c>
      <c r="I160" s="43">
        <v>4.5999999999999996</v>
      </c>
      <c r="J160" s="43">
        <v>45.6</v>
      </c>
      <c r="K160" s="44" t="s">
        <v>47</v>
      </c>
      <c r="L160" s="43">
        <v>2.82</v>
      </c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 t="s">
        <v>43</v>
      </c>
      <c r="F162" s="43">
        <v>45</v>
      </c>
      <c r="G162" s="43">
        <v>3.4</v>
      </c>
      <c r="H162" s="43">
        <v>0.4</v>
      </c>
      <c r="I162" s="43">
        <v>22.1</v>
      </c>
      <c r="J162" s="43">
        <v>105.5</v>
      </c>
      <c r="K162" s="44"/>
      <c r="L162" s="43">
        <v>2.34</v>
      </c>
    </row>
    <row r="163" spans="1:12" ht="14.4" x14ac:dyDescent="0.3">
      <c r="A163" s="23"/>
      <c r="B163" s="15"/>
      <c r="C163" s="11"/>
      <c r="D163" s="7" t="s">
        <v>24</v>
      </c>
      <c r="E163" s="42" t="s">
        <v>44</v>
      </c>
      <c r="F163" s="43">
        <v>80</v>
      </c>
      <c r="G163" s="43">
        <v>0.5</v>
      </c>
      <c r="H163" s="43">
        <v>0.5</v>
      </c>
      <c r="I163" s="43">
        <v>11.8</v>
      </c>
      <c r="J163" s="43">
        <v>53.3</v>
      </c>
      <c r="K163" s="44"/>
      <c r="L163" s="43">
        <v>7.2</v>
      </c>
    </row>
    <row r="164" spans="1:12" ht="14.4" x14ac:dyDescent="0.3">
      <c r="A164" s="23"/>
      <c r="B164" s="15"/>
      <c r="C164" s="11"/>
      <c r="D164" s="6"/>
      <c r="E164" s="42" t="s">
        <v>45</v>
      </c>
      <c r="F164" s="43">
        <v>200</v>
      </c>
      <c r="G164" s="43">
        <v>0.4</v>
      </c>
      <c r="H164" s="43">
        <v>0</v>
      </c>
      <c r="I164" s="43">
        <v>15</v>
      </c>
      <c r="J164" s="43">
        <v>60</v>
      </c>
      <c r="K164" s="44"/>
      <c r="L164" s="43">
        <v>19.399999999999999</v>
      </c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SUM(F158:F165)</f>
        <v>605</v>
      </c>
      <c r="G166" s="19">
        <f t="shared" ref="G166:J166" si="78">SUM(G158:G165)</f>
        <v>18.299999999999997</v>
      </c>
      <c r="H166" s="19">
        <f t="shared" si="78"/>
        <v>14.200000000000001</v>
      </c>
      <c r="I166" s="19">
        <f t="shared" si="78"/>
        <v>94</v>
      </c>
      <c r="J166" s="19">
        <f t="shared" si="78"/>
        <v>574.79999999999995</v>
      </c>
      <c r="K166" s="25"/>
      <c r="L166" s="19">
        <f t="shared" ref="L166" si="79">SUM(L158:L165)</f>
        <v>65.300000000000011</v>
      </c>
    </row>
    <row r="167" spans="1:12" ht="14.4" x14ac:dyDescent="0.3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4.4" x14ac:dyDescent="0.25">
      <c r="A177" s="29">
        <f>A158</f>
        <v>2</v>
      </c>
      <c r="B177" s="30">
        <f>B158</f>
        <v>4</v>
      </c>
      <c r="C177" s="51" t="s">
        <v>4</v>
      </c>
      <c r="D177" s="52"/>
      <c r="E177" s="31"/>
      <c r="F177" s="32">
        <f>F166+F176</f>
        <v>605</v>
      </c>
      <c r="G177" s="32">
        <f t="shared" ref="G177" si="82">G166+G176</f>
        <v>18.299999999999997</v>
      </c>
      <c r="H177" s="32">
        <f t="shared" ref="H177" si="83">H166+H176</f>
        <v>14.200000000000001</v>
      </c>
      <c r="I177" s="32">
        <f t="shared" ref="I177" si="84">I166+I176</f>
        <v>94</v>
      </c>
      <c r="J177" s="32">
        <f t="shared" ref="J177:L177" si="85">J166+J176</f>
        <v>574.79999999999995</v>
      </c>
      <c r="K177" s="32"/>
      <c r="L177" s="32">
        <f t="shared" si="85"/>
        <v>65.300000000000011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4.4" x14ac:dyDescent="0.25">
      <c r="A196" s="29">
        <f>A178</f>
        <v>2</v>
      </c>
      <c r="B196" s="30">
        <f>B178</f>
        <v>5</v>
      </c>
      <c r="C196" s="51" t="s">
        <v>4</v>
      </c>
      <c r="D196" s="52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 x14ac:dyDescent="0.25">
      <c r="A197" s="27"/>
      <c r="B197" s="28"/>
      <c r="C197" s="53" t="s">
        <v>5</v>
      </c>
      <c r="D197" s="53"/>
      <c r="E197" s="53"/>
      <c r="F197" s="34">
        <f>(F24+F43+F62+F81+F100+F119+F138+F157+F177+F196)/(IF(F24=0,0,1)+IF(F43=0,0,1)+IF(F62=0,0,1)+IF(F81=0,0,1)+IF(F100=0,0,1)+IF(F119=0,0,1)+IF(F138=0,0,1)+IF(F157=0,0,1)+IF(F177=0,0,1)+IF(F196=0,0,1))</f>
        <v>572.5</v>
      </c>
      <c r="G197" s="34">
        <f t="shared" ref="G197:J197" si="94">(G24+G43+G62+G81+G100+G119+G138+G157+G177+G196)/(IF(G24=0,0,1)+IF(G43=0,0,1)+IF(G62=0,0,1)+IF(G81=0,0,1)+IF(G100=0,0,1)+IF(G119=0,0,1)+IF(G138=0,0,1)+IF(G157=0,0,1)+IF(G177=0,0,1)+IF(G196=0,0,1))</f>
        <v>17.999999999999996</v>
      </c>
      <c r="H197" s="34">
        <f t="shared" si="94"/>
        <v>15.55</v>
      </c>
      <c r="I197" s="34">
        <f t="shared" si="94"/>
        <v>77.55</v>
      </c>
      <c r="J197" s="34">
        <f t="shared" si="94"/>
        <v>505.54999999999995</v>
      </c>
      <c r="K197" s="34"/>
      <c r="L197" s="34">
        <f t="shared" ref="L197" si="95">(L24+L43+L62+L81+L100+L119+L138+L157+L177+L196)/(IF(L24=0,0,1)+IF(L43=0,0,1)+IF(L62=0,0,1)+IF(L81=0,0,1)+IF(L100=0,0,1)+IF(L119=0,0,1)+IF(L138=0,0,1)+IF(L157=0,0,1)+IF(L177=0,0,1)+IF(L196=0,0,1))</f>
        <v>67.42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Lnk</cp:lastModifiedBy>
  <dcterms:created xsi:type="dcterms:W3CDTF">2022-05-16T14:23:56Z</dcterms:created>
  <dcterms:modified xsi:type="dcterms:W3CDTF">2023-11-20T08:55:19Z</dcterms:modified>
</cp:coreProperties>
</file>